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o Nuñez\Desktop\PUBLICACIONES 2304\PUBLICACIONES 2304\presupuestaria\"/>
    </mc:Choice>
  </mc:AlternateContent>
  <xr:revisionPtr revIDLastSave="0" documentId="13_ncr:1_{6DB78D34-2FCA-4B54-974D-2627C334E893}" xr6:coauthVersionLast="47" xr6:coauthVersionMax="47" xr10:uidLastSave="{00000000-0000-0000-0000-000000000000}"/>
  <bookViews>
    <workbookView xWindow="-120" yWindow="-120" windowWidth="29040" windowHeight="15720" tabRatio="885" xr2:uid="{00000000-000D-0000-FFFF-FFFF00000000}"/>
  </bookViews>
  <sheets>
    <sheet name="COG" sheetId="6" r:id="rId1"/>
  </sheets>
  <definedNames>
    <definedName name="_xlnm._FilterDatabase" localSheetId="0" hidden="1">COG!$A$3:$G$76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" i="6" l="1"/>
  <c r="G6" i="6" s="1"/>
  <c r="D7" i="6"/>
  <c r="G7" i="6" s="1"/>
  <c r="D8" i="6"/>
  <c r="G8" i="6" s="1"/>
  <c r="D9" i="6"/>
  <c r="G9" i="6" s="1"/>
  <c r="D10" i="6"/>
  <c r="G10" i="6" s="1"/>
  <c r="D11" i="6"/>
  <c r="D12" i="6"/>
  <c r="G12" i="6" s="1"/>
  <c r="G11" i="6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D53" i="6" s="1"/>
  <c r="C43" i="6"/>
  <c r="C33" i="6"/>
  <c r="C23" i="6"/>
  <c r="C13" i="6"/>
  <c r="C5" i="6"/>
  <c r="B69" i="6"/>
  <c r="B65" i="6"/>
  <c r="B57" i="6"/>
  <c r="B53" i="6"/>
  <c r="B43" i="6"/>
  <c r="B33" i="6"/>
  <c r="B23" i="6"/>
  <c r="B13" i="6"/>
  <c r="B5" i="6"/>
  <c r="D69" i="6" l="1"/>
  <c r="G69" i="6"/>
  <c r="G53" i="6"/>
  <c r="D43" i="6"/>
  <c r="G43" i="6" s="1"/>
  <c r="D23" i="6"/>
  <c r="G23" i="6" s="1"/>
  <c r="D13" i="6"/>
  <c r="G13" i="6" s="1"/>
  <c r="D33" i="6"/>
  <c r="G33" i="6" s="1"/>
  <c r="D65" i="6"/>
  <c r="G65" i="6" s="1"/>
  <c r="D57" i="6"/>
  <c r="G57" i="6" s="1"/>
  <c r="F77" i="6"/>
  <c r="B77" i="6"/>
  <c r="C77" i="6"/>
  <c r="D5" i="6"/>
  <c r="E77" i="6"/>
  <c r="D77" i="6" l="1"/>
  <c r="G5" i="6"/>
  <c r="G77" i="6" s="1"/>
</calcChain>
</file>

<file path=xl/sharedStrings.xml><?xml version="1.0" encoding="utf-8"?>
<sst xmlns="http://schemas.openxmlformats.org/spreadsheetml/2006/main" count="85" uniqueCount="85">
  <si>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</si>
  <si>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</si>
  <si>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</si>
  <si>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</si>
  <si>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</si>
  <si>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</si>
  <si>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</si>
  <si>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</si>
  <si>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</si>
  <si>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</si>
  <si>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</si>
  <si>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</si>
  <si>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</si>
  <si>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</si>
  <si>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</si>
  <si>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</si>
  <si>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</si>
  <si>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</si>
  <si>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</si>
  <si>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</si>
  <si>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</si>
  <si>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</si>
  <si>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</si>
  <si>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</si>
  <si>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</si>
  <si>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</si>
  <si>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</si>
  <si>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</si>
  <si>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</si>
  <si>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</si>
  <si>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</si>
  <si>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</si>
  <si>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</si>
  <si>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</si>
  <si>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</si>
  <si>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</si>
  <si>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</si>
  <si>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</si>
  <si>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</si>
  <si>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</si>
  <si>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</si>
  <si>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</si>
  <si>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</si>
  <si>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</si>
  <si>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</si>
  <si>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</si>
  <si>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</si>
  <si>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</si>
  <si>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</si>
  <si>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</si>
  <si>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</si>
  <si>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</si>
  <si>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</si>
  <si>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</si>
  <si>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</si>
  <si>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</si>
  <si>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</si>
  <si>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</si>
  <si>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</si>
  <si>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</si>
  <si>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</si>
  <si>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</si>
  <si>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</si>
  <si>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</si>
  <si>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</si>
  <si>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</si>
  <si>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</si>
  <si>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</si>
  <si>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</si>
  <si>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</si>
  <si>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</si>
  <si>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</si>
  <si>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</si>
  <si>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</si>
  <si>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</si>
  <si>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</si>
  <si>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</si>
  <si>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</si>
  <si>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</si>
  <si>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</si>
  <si>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</si>
  <si>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</si>
  <si>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</si>
  <si>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</si>
  <si>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Municipio de Santiago Maravatío, Guanajuato
Estado Analítico del Ejercicio del Presupuesto de Egresos
Clasificación por Objeto del Gasto (Capítulo y Concepto)
Del 1 de Enero al 31 de Diciembre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</si>
</sst>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5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4" fontId="2" fillId="0" borderId="12" xfId="0" applyNumberFormat="1" applyFont="1" applyFill="1" applyBorder="1" applyProtection="1">
      <protection locked="0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Fill="1" applyBorder="1" applyAlignment="1" applyProtection="1">
      <alignment horizontal="center"/>
      <protection locked="0"/>
    </xf>
    <xf numFmtId="4" fontId="6" fillId="0" borderId="10" xfId="0" applyNumberFormat="1" applyFont="1" applyFill="1" applyBorder="1" applyProtection="1">
      <protection locked="0"/>
    </xf>
    <xf numFmtId="4" fontId="6" fillId="0" borderId="12" xfId="0" applyNumberFormat="1" applyFont="1" applyFill="1" applyBorder="1" applyProtection="1">
      <protection locked="0"/>
    </xf>
    <xf numFmtId="4" fontId="2" fillId="0" borderId="11" xfId="0" applyNumberFormat="1" applyFont="1" applyFill="1" applyBorder="1" applyProtection="1">
      <protection locked="0"/>
    </xf>
    <xf numFmtId="4" fontId="6" fillId="0" borderId="11" xfId="0" applyNumberFormat="1" applyFont="1" applyFill="1" applyBorder="1" applyProtection="1">
      <protection locked="0"/>
    </xf>
    <xf numFmtId="0" fontId="6" fillId="0" borderId="1" xfId="0" applyFont="1" applyFill="1" applyBorder="1" applyAlignment="1" applyProtection="1">
      <alignment horizontal="left"/>
    </xf>
    <xf numFmtId="0" fontId="8" fillId="0" borderId="1" xfId="0" applyFont="1" applyFill="1" applyBorder="1" applyAlignment="1" applyProtection="1">
      <alignment horizontal="left"/>
    </xf>
    <xf numFmtId="0" fontId="2" fillId="0" borderId="0" xfId="0" applyFont="1" applyFill="1" applyBorder="1" applyAlignment="1" applyProtection="1">
      <alignment horizontal="left" indent="1"/>
    </xf>
    <xf numFmtId="0" fontId="2" fillId="0" borderId="4" xfId="0" applyFont="1" applyFill="1" applyBorder="1" applyAlignment="1" applyProtection="1">
      <alignment horizontal="left" indent="1"/>
    </xf>
    <xf numFmtId="0" fontId="0" fillId="0" borderId="0" xfId="0" applyBorder="1" applyProtection="1"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0"/>
  <sheetViews>
    <sheetView showGridLines="0" tabSelected="1" workbookViewId="0">
      <selection sqref="A1:G1"/>
    </sheetView>
  </sheetViews>
  <sheetFormatPr baseColWidth="10" defaultColWidth="12" defaultRowHeight="11.25" x14ac:dyDescent="0.2"/>
  <cols>
    <col min="1" max="1" width="62.83203125" style="1" customWidth="1"/>
    <col min="2" max="2" width="18.33203125" style="1" customWidth="1"/>
    <col min="3" max="3" width="19.83203125" style="1" customWidth="1"/>
    <col min="4" max="7" width="18.33203125" style="1" customWidth="1"/>
    <col min="8" max="16384" width="12" style="1"/>
  </cols>
  <sheetData>
    <row r="1" spans="1:8" ht="50.1" customHeight="1" x14ac:dyDescent="0.2">
      <c r="A1" s="17" t="s">
        <v>84</v>
      </c>
      <c r="B1" s="17"/>
      <c r="C1" s="17"/>
      <c r="D1" s="17"/>
      <c r="E1" s="17"/>
      <c r="F1" s="17"/>
      <c r="G1" s="18"/>
    </row>
    <row r="2" spans="1:8" x14ac:dyDescent="0.2">
      <c r="A2" s="22" t="s">
        <v>9</v>
      </c>
      <c r="B2" s="19" t="s">
        <v>15</v>
      </c>
      <c r="C2" s="17"/>
      <c r="D2" s="17"/>
      <c r="E2" s="17"/>
      <c r="F2" s="18"/>
      <c r="G2" s="20" t="s">
        <v>14</v>
      </c>
    </row>
    <row r="3" spans="1:8" ht="24.95" customHeight="1" x14ac:dyDescent="0.2">
      <c r="A3" s="23"/>
      <c r="B3" s="2" t="s">
        <v>10</v>
      </c>
      <c r="C3" s="2" t="s">
        <v>75</v>
      </c>
      <c r="D3" s="2" t="s">
        <v>11</v>
      </c>
      <c r="E3" s="2" t="s">
        <v>12</v>
      </c>
      <c r="F3" s="2" t="s">
        <v>13</v>
      </c>
      <c r="G3" s="21"/>
    </row>
    <row r="4" spans="1:8" x14ac:dyDescent="0.2">
      <c r="A4" s="24"/>
      <c r="B4" s="3">
        <v>1</v>
      </c>
      <c r="C4" s="3">
        <v>2</v>
      </c>
      <c r="D4" s="3" t="s">
        <v>76</v>
      </c>
      <c r="E4" s="3">
        <v>4</v>
      </c>
      <c r="F4" s="3">
        <v>5</v>
      </c>
      <c r="G4" s="3" t="s">
        <v>77</v>
      </c>
    </row>
    <row r="5" spans="1:8" x14ac:dyDescent="0.2">
      <c r="A5" s="12" t="s">
        <v>16</v>
      </c>
      <c r="B5" s="8">
        <f>SUM(B6:B12)</f>
        <v>36455047.649999999</v>
      </c>
      <c r="C5" s="8">
        <f>SUM(C6:C12)</f>
        <v>62758.179999999935</v>
      </c>
      <c r="D5" s="8">
        <f>B5+C5</f>
        <v>36517805.829999998</v>
      </c>
      <c r="E5" s="8">
        <f>SUM(E6:E12)</f>
        <v>35246725.120000005</v>
      </c>
      <c r="F5" s="8">
        <f>SUM(F6:F12)</f>
        <v>35185934.920000002</v>
      </c>
      <c r="G5" s="8">
        <f>D5-E5</f>
        <v>1271080.7099999934</v>
      </c>
    </row>
    <row r="6" spans="1:8" x14ac:dyDescent="0.2">
      <c r="A6" s="14" t="s">
        <v>20</v>
      </c>
      <c r="B6" s="5">
        <v>29358310.309999999</v>
      </c>
      <c r="C6" s="5">
        <v>-1793272.33</v>
      </c>
      <c r="D6" s="5">
        <f t="shared" ref="D6:D69" si="0">B6+C6</f>
        <v>27565037.979999997</v>
      </c>
      <c r="E6" s="5">
        <v>26409832.91</v>
      </c>
      <c r="F6" s="5">
        <v>26409832.91</v>
      </c>
      <c r="G6" s="5">
        <f t="shared" ref="G6:G69" si="1">D6-E6</f>
        <v>1155205.0699999966</v>
      </c>
      <c r="H6" s="6">
        <v>1100</v>
      </c>
    </row>
    <row r="7" spans="1:8" x14ac:dyDescent="0.2">
      <c r="A7" s="14" t="s">
        <v>21</v>
      </c>
      <c r="B7" s="5">
        <v>1731041.62</v>
      </c>
      <c r="C7" s="5">
        <v>1138580.48</v>
      </c>
      <c r="D7" s="5">
        <f t="shared" si="0"/>
        <v>2869622.1</v>
      </c>
      <c r="E7" s="5">
        <v>2828539.9</v>
      </c>
      <c r="F7" s="5">
        <v>2828539.9</v>
      </c>
      <c r="G7" s="5">
        <f t="shared" si="1"/>
        <v>41082.200000000186</v>
      </c>
      <c r="H7" s="6">
        <v>1200</v>
      </c>
    </row>
    <row r="8" spans="1:8" x14ac:dyDescent="0.2">
      <c r="A8" s="14" t="s">
        <v>22</v>
      </c>
      <c r="B8" s="5">
        <v>4405448.9400000004</v>
      </c>
      <c r="C8" s="5">
        <v>-110280.15</v>
      </c>
      <c r="D8" s="5">
        <f t="shared" si="0"/>
        <v>4295168.79</v>
      </c>
      <c r="E8" s="5">
        <v>4227264.32</v>
      </c>
      <c r="F8" s="5">
        <v>4226578.75</v>
      </c>
      <c r="G8" s="5">
        <f t="shared" si="1"/>
        <v>67904.469999999739</v>
      </c>
      <c r="H8" s="6">
        <v>1300</v>
      </c>
    </row>
    <row r="9" spans="1:8" x14ac:dyDescent="0.2">
      <c r="A9" s="14" t="s">
        <v>1</v>
      </c>
      <c r="B9" s="5">
        <v>160000</v>
      </c>
      <c r="C9" s="5">
        <v>2730.18</v>
      </c>
      <c r="D9" s="5">
        <f t="shared" si="0"/>
        <v>162730.18</v>
      </c>
      <c r="E9" s="5">
        <v>162730.18</v>
      </c>
      <c r="F9" s="5">
        <v>162730.18</v>
      </c>
      <c r="G9" s="5">
        <f t="shared" si="1"/>
        <v>0</v>
      </c>
      <c r="H9" s="6">
        <v>1400</v>
      </c>
    </row>
    <row r="10" spans="1:8" x14ac:dyDescent="0.2">
      <c r="A10" s="14" t="s">
        <v>23</v>
      </c>
      <c r="B10" s="5">
        <v>800246.78</v>
      </c>
      <c r="C10" s="5">
        <v>825000</v>
      </c>
      <c r="D10" s="5">
        <f t="shared" si="0"/>
        <v>1625246.78</v>
      </c>
      <c r="E10" s="5">
        <v>1618357.81</v>
      </c>
      <c r="F10" s="5">
        <v>1558253.18</v>
      </c>
      <c r="G10" s="5">
        <f t="shared" si="1"/>
        <v>6888.9699999999721</v>
      </c>
      <c r="H10" s="6">
        <v>1500</v>
      </c>
    </row>
    <row r="11" spans="1:8" x14ac:dyDescent="0.2">
      <c r="A11" s="14" t="s">
        <v>2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6">
        <v>1600</v>
      </c>
    </row>
    <row r="12" spans="1:8" x14ac:dyDescent="0.2">
      <c r="A12" s="14" t="s">
        <v>24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6">
        <v>1700</v>
      </c>
    </row>
    <row r="13" spans="1:8" x14ac:dyDescent="0.2">
      <c r="A13" s="12" t="s">
        <v>79</v>
      </c>
      <c r="B13" s="9">
        <f>SUM(B14:B22)</f>
        <v>7114620</v>
      </c>
      <c r="C13" s="9">
        <f>SUM(C14:C22)</f>
        <v>8006581.1400000006</v>
      </c>
      <c r="D13" s="9">
        <f t="shared" si="0"/>
        <v>15121201.140000001</v>
      </c>
      <c r="E13" s="9">
        <f>SUM(E14:E22)</f>
        <v>13471590.610000001</v>
      </c>
      <c r="F13" s="9">
        <f>SUM(F14:F22)</f>
        <v>13210450.67</v>
      </c>
      <c r="G13" s="9">
        <f t="shared" si="1"/>
        <v>1649610.5299999993</v>
      </c>
      <c r="H13" s="13">
        <v>0</v>
      </c>
    </row>
    <row r="14" spans="1:8" x14ac:dyDescent="0.2">
      <c r="A14" s="14" t="s">
        <v>25</v>
      </c>
      <c r="B14" s="5">
        <v>684600</v>
      </c>
      <c r="C14" s="5">
        <v>146308</v>
      </c>
      <c r="D14" s="5">
        <f t="shared" si="0"/>
        <v>830908</v>
      </c>
      <c r="E14" s="5">
        <v>773313.01</v>
      </c>
      <c r="F14" s="5">
        <v>773313.01</v>
      </c>
      <c r="G14" s="5">
        <f t="shared" si="1"/>
        <v>57594.989999999991</v>
      </c>
      <c r="H14" s="6">
        <v>2100</v>
      </c>
    </row>
    <row r="15" spans="1:8" x14ac:dyDescent="0.2">
      <c r="A15" s="14" t="s">
        <v>26</v>
      </c>
      <c r="B15" s="5">
        <v>282000</v>
      </c>
      <c r="C15" s="5">
        <v>27000</v>
      </c>
      <c r="D15" s="5">
        <f t="shared" si="0"/>
        <v>309000</v>
      </c>
      <c r="E15" s="5">
        <v>295944.65000000002</v>
      </c>
      <c r="F15" s="5">
        <v>295944.65000000002</v>
      </c>
      <c r="G15" s="5">
        <f t="shared" si="1"/>
        <v>13055.349999999977</v>
      </c>
      <c r="H15" s="6">
        <v>2200</v>
      </c>
    </row>
    <row r="16" spans="1:8" x14ac:dyDescent="0.2">
      <c r="A16" s="14" t="s">
        <v>27</v>
      </c>
      <c r="B16" s="5">
        <v>0</v>
      </c>
      <c r="C16" s="5">
        <v>0</v>
      </c>
      <c r="D16" s="5">
        <f t="shared" si="0"/>
        <v>0</v>
      </c>
      <c r="E16" s="5">
        <v>0</v>
      </c>
      <c r="F16" s="5">
        <v>0</v>
      </c>
      <c r="G16" s="5">
        <f t="shared" si="1"/>
        <v>0</v>
      </c>
      <c r="H16" s="6">
        <v>2300</v>
      </c>
    </row>
    <row r="17" spans="1:8" x14ac:dyDescent="0.2">
      <c r="A17" s="14" t="s">
        <v>28</v>
      </c>
      <c r="B17" s="5">
        <v>869854</v>
      </c>
      <c r="C17" s="5">
        <v>5390705.2400000002</v>
      </c>
      <c r="D17" s="5">
        <f t="shared" si="0"/>
        <v>6260559.2400000002</v>
      </c>
      <c r="E17" s="5">
        <v>5450273.9299999997</v>
      </c>
      <c r="F17" s="5">
        <v>5450273.9299999997</v>
      </c>
      <c r="G17" s="5">
        <f t="shared" si="1"/>
        <v>810285.31000000052</v>
      </c>
      <c r="H17" s="6">
        <v>2400</v>
      </c>
    </row>
    <row r="18" spans="1:8" x14ac:dyDescent="0.2">
      <c r="A18" s="14" t="s">
        <v>29</v>
      </c>
      <c r="B18" s="5">
        <v>247351</v>
      </c>
      <c r="C18" s="5">
        <v>95216</v>
      </c>
      <c r="D18" s="5">
        <f t="shared" si="0"/>
        <v>342567</v>
      </c>
      <c r="E18" s="5">
        <v>319835.69</v>
      </c>
      <c r="F18" s="5">
        <v>319835.69</v>
      </c>
      <c r="G18" s="5">
        <f t="shared" si="1"/>
        <v>22731.309999999998</v>
      </c>
      <c r="H18" s="6">
        <v>2500</v>
      </c>
    </row>
    <row r="19" spans="1:8" x14ac:dyDescent="0.2">
      <c r="A19" s="14" t="s">
        <v>30</v>
      </c>
      <c r="B19" s="5">
        <v>3822000</v>
      </c>
      <c r="C19" s="5">
        <v>1291000</v>
      </c>
      <c r="D19" s="5">
        <f t="shared" si="0"/>
        <v>5113000</v>
      </c>
      <c r="E19" s="5">
        <v>4776427.5</v>
      </c>
      <c r="F19" s="5">
        <v>4515287.5599999996</v>
      </c>
      <c r="G19" s="5">
        <f t="shared" si="1"/>
        <v>336572.5</v>
      </c>
      <c r="H19" s="6">
        <v>2600</v>
      </c>
    </row>
    <row r="20" spans="1:8" x14ac:dyDescent="0.2">
      <c r="A20" s="14" t="s">
        <v>31</v>
      </c>
      <c r="B20" s="5">
        <v>447915</v>
      </c>
      <c r="C20" s="5">
        <v>132273.92000000001</v>
      </c>
      <c r="D20" s="5">
        <f t="shared" si="0"/>
        <v>580188.92000000004</v>
      </c>
      <c r="E20" s="5">
        <v>432114.74</v>
      </c>
      <c r="F20" s="5">
        <v>432114.74</v>
      </c>
      <c r="G20" s="5">
        <f t="shared" si="1"/>
        <v>148074.18000000005</v>
      </c>
      <c r="H20" s="6">
        <v>2700</v>
      </c>
    </row>
    <row r="21" spans="1:8" x14ac:dyDescent="0.2">
      <c r="A21" s="14" t="s">
        <v>32</v>
      </c>
      <c r="B21" s="5">
        <v>50000</v>
      </c>
      <c r="C21" s="5">
        <v>0</v>
      </c>
      <c r="D21" s="5">
        <f t="shared" si="0"/>
        <v>50000</v>
      </c>
      <c r="E21" s="5">
        <v>17954</v>
      </c>
      <c r="F21" s="5">
        <v>17954</v>
      </c>
      <c r="G21" s="5">
        <f t="shared" si="1"/>
        <v>32046</v>
      </c>
      <c r="H21" s="6">
        <v>2800</v>
      </c>
    </row>
    <row r="22" spans="1:8" x14ac:dyDescent="0.2">
      <c r="A22" s="14" t="s">
        <v>33</v>
      </c>
      <c r="B22" s="5">
        <v>710900</v>
      </c>
      <c r="C22" s="5">
        <v>924077.98</v>
      </c>
      <c r="D22" s="5">
        <f t="shared" si="0"/>
        <v>1634977.98</v>
      </c>
      <c r="E22" s="5">
        <v>1405727.09</v>
      </c>
      <c r="F22" s="5">
        <v>1405727.09</v>
      </c>
      <c r="G22" s="5">
        <f t="shared" si="1"/>
        <v>229250.8899999999</v>
      </c>
      <c r="H22" s="6">
        <v>2900</v>
      </c>
    </row>
    <row r="23" spans="1:8" x14ac:dyDescent="0.2">
      <c r="A23" s="12" t="s">
        <v>17</v>
      </c>
      <c r="B23" s="9">
        <f>SUM(B24:B32)</f>
        <v>14238906.77</v>
      </c>
      <c r="C23" s="9">
        <f>SUM(C24:C32)</f>
        <v>4528035.49</v>
      </c>
      <c r="D23" s="9">
        <f t="shared" si="0"/>
        <v>18766942.259999998</v>
      </c>
      <c r="E23" s="9">
        <f>SUM(E24:E32)</f>
        <v>16980359.100000001</v>
      </c>
      <c r="F23" s="9">
        <f>SUM(F24:F32)</f>
        <v>16704943.380000001</v>
      </c>
      <c r="G23" s="9">
        <f t="shared" si="1"/>
        <v>1786583.1599999964</v>
      </c>
      <c r="H23" s="13">
        <v>0</v>
      </c>
    </row>
    <row r="24" spans="1:8" x14ac:dyDescent="0.2">
      <c r="A24" s="14" t="s">
        <v>34</v>
      </c>
      <c r="B24" s="5">
        <v>5047702.5599999996</v>
      </c>
      <c r="C24" s="5">
        <v>249420.81</v>
      </c>
      <c r="D24" s="5">
        <f t="shared" si="0"/>
        <v>5297123.3699999992</v>
      </c>
      <c r="E24" s="5">
        <v>4969090</v>
      </c>
      <c r="F24" s="5">
        <v>4712497.7</v>
      </c>
      <c r="G24" s="5">
        <f t="shared" si="1"/>
        <v>328033.36999999918</v>
      </c>
      <c r="H24" s="6">
        <v>3100</v>
      </c>
    </row>
    <row r="25" spans="1:8" x14ac:dyDescent="0.2">
      <c r="A25" s="14" t="s">
        <v>35</v>
      </c>
      <c r="B25" s="5">
        <v>346250</v>
      </c>
      <c r="C25" s="5">
        <v>292500</v>
      </c>
      <c r="D25" s="5">
        <f t="shared" si="0"/>
        <v>638750</v>
      </c>
      <c r="E25" s="5">
        <v>435423.42</v>
      </c>
      <c r="F25" s="5">
        <v>435423.42</v>
      </c>
      <c r="G25" s="5">
        <f t="shared" si="1"/>
        <v>203326.58000000002</v>
      </c>
      <c r="H25" s="6">
        <v>3200</v>
      </c>
    </row>
    <row r="26" spans="1:8" x14ac:dyDescent="0.2">
      <c r="A26" s="14" t="s">
        <v>36</v>
      </c>
      <c r="B26" s="5">
        <v>1155319.75</v>
      </c>
      <c r="C26" s="5">
        <v>101783.42</v>
      </c>
      <c r="D26" s="5">
        <f t="shared" si="0"/>
        <v>1257103.17</v>
      </c>
      <c r="E26" s="5">
        <v>1064967.33</v>
      </c>
      <c r="F26" s="5">
        <v>1064967.33</v>
      </c>
      <c r="G26" s="5">
        <f t="shared" si="1"/>
        <v>192135.83999999985</v>
      </c>
      <c r="H26" s="6">
        <v>3300</v>
      </c>
    </row>
    <row r="27" spans="1:8" x14ac:dyDescent="0.2">
      <c r="A27" s="14" t="s">
        <v>37</v>
      </c>
      <c r="B27" s="5">
        <v>267400</v>
      </c>
      <c r="C27" s="5">
        <v>130130.25</v>
      </c>
      <c r="D27" s="5">
        <f t="shared" si="0"/>
        <v>397530.25</v>
      </c>
      <c r="E27" s="5">
        <v>383694.05</v>
      </c>
      <c r="F27" s="5">
        <v>383694.05</v>
      </c>
      <c r="G27" s="5">
        <f t="shared" si="1"/>
        <v>13836.200000000012</v>
      </c>
      <c r="H27" s="6">
        <v>3400</v>
      </c>
    </row>
    <row r="28" spans="1:8" x14ac:dyDescent="0.2">
      <c r="A28" s="14" t="s">
        <v>38</v>
      </c>
      <c r="B28" s="5">
        <v>332750</v>
      </c>
      <c r="C28" s="5">
        <v>497601.01</v>
      </c>
      <c r="D28" s="5">
        <f t="shared" si="0"/>
        <v>830351.01</v>
      </c>
      <c r="E28" s="5">
        <v>654878.93000000005</v>
      </c>
      <c r="F28" s="5">
        <v>648169.52</v>
      </c>
      <c r="G28" s="5">
        <f t="shared" si="1"/>
        <v>175472.07999999996</v>
      </c>
      <c r="H28" s="6">
        <v>3500</v>
      </c>
    </row>
    <row r="29" spans="1:8" x14ac:dyDescent="0.2">
      <c r="A29" s="14" t="s">
        <v>39</v>
      </c>
      <c r="B29" s="5">
        <v>65000</v>
      </c>
      <c r="C29" s="5">
        <v>99600</v>
      </c>
      <c r="D29" s="5">
        <f t="shared" si="0"/>
        <v>164600</v>
      </c>
      <c r="E29" s="5">
        <v>161798.98000000001</v>
      </c>
      <c r="F29" s="5">
        <v>150198.98000000001</v>
      </c>
      <c r="G29" s="5">
        <f t="shared" si="1"/>
        <v>2801.0199999999895</v>
      </c>
      <c r="H29" s="6">
        <v>3600</v>
      </c>
    </row>
    <row r="30" spans="1:8" x14ac:dyDescent="0.2">
      <c r="A30" s="14" t="s">
        <v>40</v>
      </c>
      <c r="B30" s="5">
        <v>95000</v>
      </c>
      <c r="C30" s="5">
        <v>75000</v>
      </c>
      <c r="D30" s="5">
        <f t="shared" si="0"/>
        <v>170000</v>
      </c>
      <c r="E30" s="5">
        <v>148772.75</v>
      </c>
      <c r="F30" s="5">
        <v>148772.75</v>
      </c>
      <c r="G30" s="5">
        <f t="shared" si="1"/>
        <v>21227.25</v>
      </c>
      <c r="H30" s="6">
        <v>3700</v>
      </c>
    </row>
    <row r="31" spans="1:8" x14ac:dyDescent="0.2">
      <c r="A31" s="14" t="s">
        <v>41</v>
      </c>
      <c r="B31" s="5">
        <v>4250000</v>
      </c>
      <c r="C31" s="5">
        <v>2950000</v>
      </c>
      <c r="D31" s="5">
        <f t="shared" si="0"/>
        <v>7200000</v>
      </c>
      <c r="E31" s="5">
        <v>7180967.7199999997</v>
      </c>
      <c r="F31" s="5">
        <v>7180453.71</v>
      </c>
      <c r="G31" s="5">
        <f t="shared" si="1"/>
        <v>19032.280000000261</v>
      </c>
      <c r="H31" s="6">
        <v>3800</v>
      </c>
    </row>
    <row r="32" spans="1:8" x14ac:dyDescent="0.2">
      <c r="A32" s="14" t="s">
        <v>0</v>
      </c>
      <c r="B32" s="5">
        <v>2679484.46</v>
      </c>
      <c r="C32" s="5">
        <v>132000</v>
      </c>
      <c r="D32" s="5">
        <f t="shared" si="0"/>
        <v>2811484.46</v>
      </c>
      <c r="E32" s="5">
        <v>1980765.92</v>
      </c>
      <c r="F32" s="5">
        <v>1980765.92</v>
      </c>
      <c r="G32" s="5">
        <f t="shared" si="1"/>
        <v>830718.54</v>
      </c>
      <c r="H32" s="6">
        <v>3900</v>
      </c>
    </row>
    <row r="33" spans="1:8" x14ac:dyDescent="0.2">
      <c r="A33" s="12" t="s">
        <v>80</v>
      </c>
      <c r="B33" s="9">
        <f>SUM(B34:B42)</f>
        <v>18487344.52</v>
      </c>
      <c r="C33" s="9">
        <f>SUM(C34:C42)</f>
        <v>7953560.3200000003</v>
      </c>
      <c r="D33" s="9">
        <f t="shared" si="0"/>
        <v>26440904.84</v>
      </c>
      <c r="E33" s="9">
        <f>SUM(E34:E42)</f>
        <v>21484762.050000001</v>
      </c>
      <c r="F33" s="9">
        <f>SUM(F34:F42)</f>
        <v>21483762.050000001</v>
      </c>
      <c r="G33" s="9">
        <f t="shared" si="1"/>
        <v>4956142.7899999991</v>
      </c>
      <c r="H33" s="13">
        <v>0</v>
      </c>
    </row>
    <row r="34" spans="1:8" x14ac:dyDescent="0.2">
      <c r="A34" s="14" t="s">
        <v>42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6">
        <v>4100</v>
      </c>
    </row>
    <row r="35" spans="1:8" x14ac:dyDescent="0.2">
      <c r="A35" s="14" t="s">
        <v>43</v>
      </c>
      <c r="B35" s="5">
        <v>9573344.5199999996</v>
      </c>
      <c r="C35" s="5">
        <v>1109794.73</v>
      </c>
      <c r="D35" s="5">
        <f t="shared" si="0"/>
        <v>10683139.25</v>
      </c>
      <c r="E35" s="5">
        <v>10150484.130000001</v>
      </c>
      <c r="F35" s="5">
        <v>10150484.130000001</v>
      </c>
      <c r="G35" s="5">
        <f t="shared" si="1"/>
        <v>532655.11999999918</v>
      </c>
      <c r="H35" s="6">
        <v>4200</v>
      </c>
    </row>
    <row r="36" spans="1:8" x14ac:dyDescent="0.2">
      <c r="A36" s="14" t="s">
        <v>44</v>
      </c>
      <c r="B36" s="5">
        <v>2795000</v>
      </c>
      <c r="C36" s="5">
        <v>708294.72</v>
      </c>
      <c r="D36" s="5">
        <f t="shared" si="0"/>
        <v>3503294.7199999997</v>
      </c>
      <c r="E36" s="5">
        <v>1848093.07</v>
      </c>
      <c r="F36" s="5">
        <v>1848093.07</v>
      </c>
      <c r="G36" s="5">
        <f t="shared" si="1"/>
        <v>1655201.6499999997</v>
      </c>
      <c r="H36" s="6">
        <v>4300</v>
      </c>
    </row>
    <row r="37" spans="1:8" x14ac:dyDescent="0.2">
      <c r="A37" s="14" t="s">
        <v>45</v>
      </c>
      <c r="B37" s="5">
        <v>6119000</v>
      </c>
      <c r="C37" s="5">
        <v>6135470.8700000001</v>
      </c>
      <c r="D37" s="5">
        <f t="shared" si="0"/>
        <v>12254470.870000001</v>
      </c>
      <c r="E37" s="5">
        <v>9486184.8499999996</v>
      </c>
      <c r="F37" s="5">
        <v>9485184.8499999996</v>
      </c>
      <c r="G37" s="5">
        <f t="shared" si="1"/>
        <v>2768286.0200000014</v>
      </c>
      <c r="H37" s="6">
        <v>4400</v>
      </c>
    </row>
    <row r="38" spans="1:8" x14ac:dyDescent="0.2">
      <c r="A38" s="14" t="s">
        <v>7</v>
      </c>
      <c r="B38" s="5">
        <v>0</v>
      </c>
      <c r="C38" s="5">
        <v>0</v>
      </c>
      <c r="D38" s="5">
        <f t="shared" si="0"/>
        <v>0</v>
      </c>
      <c r="E38" s="5">
        <v>0</v>
      </c>
      <c r="F38" s="5">
        <v>0</v>
      </c>
      <c r="G38" s="5">
        <f t="shared" si="1"/>
        <v>0</v>
      </c>
      <c r="H38" s="6">
        <v>4500</v>
      </c>
    </row>
    <row r="39" spans="1:8" x14ac:dyDescent="0.2">
      <c r="A39" s="14" t="s">
        <v>46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6">
        <v>4600</v>
      </c>
    </row>
    <row r="40" spans="1:8" x14ac:dyDescent="0.2">
      <c r="A40" s="14" t="s">
        <v>47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6">
        <v>4700</v>
      </c>
    </row>
    <row r="41" spans="1:8" x14ac:dyDescent="0.2">
      <c r="A41" s="14" t="s">
        <v>3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6">
        <v>4800</v>
      </c>
    </row>
    <row r="42" spans="1:8" x14ac:dyDescent="0.2">
      <c r="A42" s="14" t="s">
        <v>48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6">
        <v>4900</v>
      </c>
    </row>
    <row r="43" spans="1:8" x14ac:dyDescent="0.2">
      <c r="A43" s="12" t="s">
        <v>81</v>
      </c>
      <c r="B43" s="9">
        <f>SUM(B44:B52)</f>
        <v>228080.53</v>
      </c>
      <c r="C43" s="9">
        <f>SUM(C44:C52)</f>
        <v>4954513.6199999992</v>
      </c>
      <c r="D43" s="9">
        <f t="shared" si="0"/>
        <v>5182594.1499999994</v>
      </c>
      <c r="E43" s="9">
        <f>SUM(E44:E52)</f>
        <v>5019073.84</v>
      </c>
      <c r="F43" s="9">
        <f>SUM(F44:F52)</f>
        <v>5019073.84</v>
      </c>
      <c r="G43" s="9">
        <f t="shared" si="1"/>
        <v>163520.30999999959</v>
      </c>
      <c r="H43" s="13">
        <v>0</v>
      </c>
    </row>
    <row r="44" spans="1:8" x14ac:dyDescent="0.2">
      <c r="A44" s="4" t="s">
        <v>49</v>
      </c>
      <c r="B44" s="5">
        <v>157930.53</v>
      </c>
      <c r="C44" s="5">
        <v>57459.48</v>
      </c>
      <c r="D44" s="5">
        <f t="shared" si="0"/>
        <v>215390.01</v>
      </c>
      <c r="E44" s="5">
        <v>201078.19</v>
      </c>
      <c r="F44" s="5">
        <v>201078.19</v>
      </c>
      <c r="G44" s="5">
        <f t="shared" si="1"/>
        <v>14311.820000000007</v>
      </c>
      <c r="H44" s="6">
        <v>5100</v>
      </c>
    </row>
    <row r="45" spans="1:8" x14ac:dyDescent="0.2">
      <c r="A45" s="14" t="s">
        <v>50</v>
      </c>
      <c r="B45" s="5">
        <v>0</v>
      </c>
      <c r="C45" s="5">
        <v>1394733.82</v>
      </c>
      <c r="D45" s="5">
        <f t="shared" si="0"/>
        <v>1394733.82</v>
      </c>
      <c r="E45" s="5">
        <v>1314935.3400000001</v>
      </c>
      <c r="F45" s="5">
        <v>1314935.3400000001</v>
      </c>
      <c r="G45" s="5">
        <f t="shared" si="1"/>
        <v>79798.479999999981</v>
      </c>
      <c r="H45" s="6">
        <v>5200</v>
      </c>
    </row>
    <row r="46" spans="1:8" x14ac:dyDescent="0.2">
      <c r="A46" s="14" t="s">
        <v>51</v>
      </c>
      <c r="B46" s="5">
        <v>0</v>
      </c>
      <c r="C46" s="5">
        <v>0</v>
      </c>
      <c r="D46" s="5">
        <f t="shared" si="0"/>
        <v>0</v>
      </c>
      <c r="E46" s="5">
        <v>0</v>
      </c>
      <c r="F46" s="5">
        <v>0</v>
      </c>
      <c r="G46" s="5">
        <f t="shared" si="1"/>
        <v>0</v>
      </c>
      <c r="H46" s="6">
        <v>5300</v>
      </c>
    </row>
    <row r="47" spans="1:8" x14ac:dyDescent="0.2">
      <c r="A47" s="14" t="s">
        <v>52</v>
      </c>
      <c r="B47" s="5">
        <v>0</v>
      </c>
      <c r="C47" s="5">
        <v>2204755</v>
      </c>
      <c r="D47" s="5">
        <f t="shared" si="0"/>
        <v>2204755</v>
      </c>
      <c r="E47" s="5">
        <v>2204755</v>
      </c>
      <c r="F47" s="5">
        <v>2204755</v>
      </c>
      <c r="G47" s="5">
        <f t="shared" si="1"/>
        <v>0</v>
      </c>
      <c r="H47" s="6">
        <v>5400</v>
      </c>
    </row>
    <row r="48" spans="1:8" x14ac:dyDescent="0.2">
      <c r="A48" s="14" t="s">
        <v>53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6">
        <v>5500</v>
      </c>
    </row>
    <row r="49" spans="1:8" x14ac:dyDescent="0.2">
      <c r="A49" s="14" t="s">
        <v>54</v>
      </c>
      <c r="B49" s="5">
        <v>70150</v>
      </c>
      <c r="C49" s="5">
        <v>197565.32</v>
      </c>
      <c r="D49" s="5">
        <f t="shared" si="0"/>
        <v>267715.32</v>
      </c>
      <c r="E49" s="5">
        <v>198305.31</v>
      </c>
      <c r="F49" s="5">
        <v>198305.31</v>
      </c>
      <c r="G49" s="5">
        <f t="shared" si="1"/>
        <v>69410.010000000009</v>
      </c>
      <c r="H49" s="6">
        <v>5600</v>
      </c>
    </row>
    <row r="50" spans="1:8" x14ac:dyDescent="0.2">
      <c r="A50" s="14" t="s">
        <v>55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6">
        <v>5700</v>
      </c>
    </row>
    <row r="51" spans="1:8" x14ac:dyDescent="0.2">
      <c r="A51" s="14" t="s">
        <v>56</v>
      </c>
      <c r="B51" s="5">
        <v>0</v>
      </c>
      <c r="C51" s="5">
        <v>1100000</v>
      </c>
      <c r="D51" s="5">
        <f t="shared" si="0"/>
        <v>1100000</v>
      </c>
      <c r="E51" s="5">
        <v>1100000</v>
      </c>
      <c r="F51" s="5">
        <v>1100000</v>
      </c>
      <c r="G51" s="5">
        <f t="shared" si="1"/>
        <v>0</v>
      </c>
      <c r="H51" s="6">
        <v>5800</v>
      </c>
    </row>
    <row r="52" spans="1:8" x14ac:dyDescent="0.2">
      <c r="A52" s="14" t="s">
        <v>57</v>
      </c>
      <c r="B52" s="5">
        <v>0</v>
      </c>
      <c r="C52" s="5">
        <v>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6">
        <v>5900</v>
      </c>
    </row>
    <row r="53" spans="1:8" x14ac:dyDescent="0.2">
      <c r="A53" s="12" t="s">
        <v>18</v>
      </c>
      <c r="B53" s="9">
        <f>SUM(B54:B56)</f>
        <v>31002044.530000001</v>
      </c>
      <c r="C53" s="9">
        <f>SUM(C54:C56)</f>
        <v>91077996.909999996</v>
      </c>
      <c r="D53" s="9">
        <f t="shared" si="0"/>
        <v>122080041.44</v>
      </c>
      <c r="E53" s="9">
        <f>SUM(E54:E56)</f>
        <v>38143887.530000001</v>
      </c>
      <c r="F53" s="9">
        <f>SUM(F54:F56)</f>
        <v>38143887.530000001</v>
      </c>
      <c r="G53" s="9">
        <f t="shared" si="1"/>
        <v>83936153.909999996</v>
      </c>
      <c r="H53" s="13">
        <v>0</v>
      </c>
    </row>
    <row r="54" spans="1:8" x14ac:dyDescent="0.2">
      <c r="A54" s="14" t="s">
        <v>58</v>
      </c>
      <c r="B54" s="5">
        <v>31002044.530000001</v>
      </c>
      <c r="C54" s="5">
        <v>76611858.659999996</v>
      </c>
      <c r="D54" s="5">
        <f t="shared" si="0"/>
        <v>107613903.19</v>
      </c>
      <c r="E54" s="5">
        <v>35453811.329999998</v>
      </c>
      <c r="F54" s="5">
        <v>35453811.329999998</v>
      </c>
      <c r="G54" s="5">
        <f t="shared" si="1"/>
        <v>72160091.859999999</v>
      </c>
      <c r="H54" s="6">
        <v>6100</v>
      </c>
    </row>
    <row r="55" spans="1:8" x14ac:dyDescent="0.2">
      <c r="A55" s="14" t="s">
        <v>59</v>
      </c>
      <c r="B55" s="5">
        <v>0</v>
      </c>
      <c r="C55" s="5">
        <v>14466138.25</v>
      </c>
      <c r="D55" s="5">
        <f t="shared" si="0"/>
        <v>14466138.25</v>
      </c>
      <c r="E55" s="5">
        <v>2690076.2</v>
      </c>
      <c r="F55" s="5">
        <v>2690076.2</v>
      </c>
      <c r="G55" s="5">
        <f t="shared" si="1"/>
        <v>11776062.050000001</v>
      </c>
      <c r="H55" s="6">
        <v>6200</v>
      </c>
    </row>
    <row r="56" spans="1:8" x14ac:dyDescent="0.2">
      <c r="A56" s="14" t="s">
        <v>60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6">
        <v>6300</v>
      </c>
    </row>
    <row r="57" spans="1:8" x14ac:dyDescent="0.2">
      <c r="A57" s="12" t="s">
        <v>82</v>
      </c>
      <c r="B57" s="9">
        <f>SUM(B58:B64)</f>
        <v>0</v>
      </c>
      <c r="C57" s="9">
        <f>SUM(C58:C64)</f>
        <v>0</v>
      </c>
      <c r="D57" s="9">
        <f t="shared" si="0"/>
        <v>0</v>
      </c>
      <c r="E57" s="9">
        <f>SUM(E58:E64)</f>
        <v>0</v>
      </c>
      <c r="F57" s="9">
        <f>SUM(F58:F64)</f>
        <v>0</v>
      </c>
      <c r="G57" s="9">
        <f t="shared" si="1"/>
        <v>0</v>
      </c>
      <c r="H57" s="13">
        <v>0</v>
      </c>
    </row>
    <row r="58" spans="1:8" x14ac:dyDescent="0.2">
      <c r="A58" s="14" t="s">
        <v>61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6">
        <v>7100</v>
      </c>
    </row>
    <row r="59" spans="1:8" x14ac:dyDescent="0.2">
      <c r="A59" s="14" t="s">
        <v>62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6">
        <v>7200</v>
      </c>
    </row>
    <row r="60" spans="1:8" x14ac:dyDescent="0.2">
      <c r="A60" s="14" t="s">
        <v>63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6">
        <v>7300</v>
      </c>
    </row>
    <row r="61" spans="1:8" x14ac:dyDescent="0.2">
      <c r="A61" s="14" t="s">
        <v>64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6">
        <v>7400</v>
      </c>
    </row>
    <row r="62" spans="1:8" x14ac:dyDescent="0.2">
      <c r="A62" s="14" t="s">
        <v>65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6">
        <v>7500</v>
      </c>
    </row>
    <row r="63" spans="1:8" x14ac:dyDescent="0.2">
      <c r="A63" s="14" t="s">
        <v>66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6">
        <v>7600</v>
      </c>
    </row>
    <row r="64" spans="1:8" x14ac:dyDescent="0.2">
      <c r="A64" s="14" t="s">
        <v>67</v>
      </c>
      <c r="B64" s="5">
        <v>0</v>
      </c>
      <c r="C64" s="5">
        <v>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6">
        <v>7900</v>
      </c>
    </row>
    <row r="65" spans="1:8" x14ac:dyDescent="0.2">
      <c r="A65" s="12" t="s">
        <v>83</v>
      </c>
      <c r="B65" s="9">
        <f>SUM(B66:B68)</f>
        <v>0</v>
      </c>
      <c r="C65" s="9">
        <f>SUM(C66:C68)</f>
        <v>0</v>
      </c>
      <c r="D65" s="9">
        <f t="shared" si="0"/>
        <v>0</v>
      </c>
      <c r="E65" s="9">
        <f>SUM(E66:E68)</f>
        <v>0</v>
      </c>
      <c r="F65" s="9">
        <f>SUM(F66:F68)</f>
        <v>0</v>
      </c>
      <c r="G65" s="9">
        <f t="shared" si="1"/>
        <v>0</v>
      </c>
      <c r="H65" s="13">
        <v>0</v>
      </c>
    </row>
    <row r="66" spans="1:8" x14ac:dyDescent="0.2">
      <c r="A66" s="14" t="s">
        <v>4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6">
        <v>8100</v>
      </c>
    </row>
    <row r="67" spans="1:8" x14ac:dyDescent="0.2">
      <c r="A67" s="14" t="s">
        <v>5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6">
        <v>8300</v>
      </c>
    </row>
    <row r="68" spans="1:8" x14ac:dyDescent="0.2">
      <c r="A68" s="14" t="s">
        <v>6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6">
        <v>8500</v>
      </c>
    </row>
    <row r="69" spans="1:8" x14ac:dyDescent="0.2">
      <c r="A69" s="12" t="s">
        <v>19</v>
      </c>
      <c r="B69" s="9">
        <f>SUM(B70:B76)</f>
        <v>3663800</v>
      </c>
      <c r="C69" s="9">
        <f>SUM(C70:C76)</f>
        <v>-24570</v>
      </c>
      <c r="D69" s="9">
        <f t="shared" si="0"/>
        <v>3639230</v>
      </c>
      <c r="E69" s="9">
        <f>SUM(E70:E76)</f>
        <v>3639230</v>
      </c>
      <c r="F69" s="9">
        <f>SUM(F70:F76)</f>
        <v>3639230</v>
      </c>
      <c r="G69" s="9">
        <f t="shared" si="1"/>
        <v>0</v>
      </c>
      <c r="H69" s="13">
        <v>0</v>
      </c>
    </row>
    <row r="70" spans="1:8" x14ac:dyDescent="0.2">
      <c r="A70" s="14" t="s">
        <v>68</v>
      </c>
      <c r="B70" s="5">
        <v>3500000</v>
      </c>
      <c r="C70" s="5">
        <v>0</v>
      </c>
      <c r="D70" s="5">
        <f t="shared" ref="D70:D76" si="2">B70+C70</f>
        <v>3500000</v>
      </c>
      <c r="E70" s="5">
        <v>3500000</v>
      </c>
      <c r="F70" s="5">
        <v>3500000</v>
      </c>
      <c r="G70" s="5">
        <f t="shared" ref="G70:G76" si="3">D70-E70</f>
        <v>0</v>
      </c>
      <c r="H70" s="6">
        <v>9100</v>
      </c>
    </row>
    <row r="71" spans="1:8" x14ac:dyDescent="0.2">
      <c r="A71" s="14" t="s">
        <v>69</v>
      </c>
      <c r="B71" s="5">
        <v>163800</v>
      </c>
      <c r="C71" s="5">
        <v>-24570</v>
      </c>
      <c r="D71" s="5">
        <f t="shared" si="2"/>
        <v>139230</v>
      </c>
      <c r="E71" s="5">
        <v>139230</v>
      </c>
      <c r="F71" s="5">
        <v>139230</v>
      </c>
      <c r="G71" s="5">
        <f t="shared" si="3"/>
        <v>0</v>
      </c>
      <c r="H71" s="6">
        <v>9200</v>
      </c>
    </row>
    <row r="72" spans="1:8" x14ac:dyDescent="0.2">
      <c r="A72" s="14" t="s">
        <v>70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6">
        <v>9300</v>
      </c>
    </row>
    <row r="73" spans="1:8" x14ac:dyDescent="0.2">
      <c r="A73" s="14" t="s">
        <v>71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6">
        <v>9400</v>
      </c>
    </row>
    <row r="74" spans="1:8" x14ac:dyDescent="0.2">
      <c r="A74" s="14" t="s">
        <v>72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6">
        <v>9500</v>
      </c>
    </row>
    <row r="75" spans="1:8" x14ac:dyDescent="0.2">
      <c r="A75" s="14" t="s">
        <v>73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6">
        <v>9600</v>
      </c>
    </row>
    <row r="76" spans="1:8" x14ac:dyDescent="0.2">
      <c r="A76" s="15" t="s">
        <v>74</v>
      </c>
      <c r="B76" s="10">
        <v>0</v>
      </c>
      <c r="C76" s="10">
        <v>0</v>
      </c>
      <c r="D76" s="10">
        <f t="shared" si="2"/>
        <v>0</v>
      </c>
      <c r="E76" s="10">
        <v>0</v>
      </c>
      <c r="F76" s="10">
        <v>0</v>
      </c>
      <c r="G76" s="10">
        <f t="shared" si="3"/>
        <v>0</v>
      </c>
      <c r="H76" s="6">
        <v>9900</v>
      </c>
    </row>
    <row r="77" spans="1:8" x14ac:dyDescent="0.2">
      <c r="A77" s="7" t="s">
        <v>8</v>
      </c>
      <c r="B77" s="11">
        <f t="shared" ref="B77:G77" si="4">SUM(B5+B13+B23+B33+B43+B53+B57+B65+B69)</f>
        <v>111189844</v>
      </c>
      <c r="C77" s="11">
        <f t="shared" si="4"/>
        <v>116558875.66</v>
      </c>
      <c r="D77" s="11">
        <f t="shared" si="4"/>
        <v>227748719.66</v>
      </c>
      <c r="E77" s="11">
        <f t="shared" si="4"/>
        <v>133985628.25000001</v>
      </c>
      <c r="F77" s="11">
        <f t="shared" si="4"/>
        <v>133387282.39000002</v>
      </c>
      <c r="G77" s="11">
        <f t="shared" si="4"/>
        <v>93763091.409999982</v>
      </c>
      <c r="H77" s="16"/>
    </row>
    <row r="78" spans="1:8" x14ac:dyDescent="0.2">
      <c r="H78" s="16"/>
    </row>
    <row r="79" spans="1:8" x14ac:dyDescent="0.2">
      <c r="A79" s="1" t="s">
        <v>78</v>
      </c>
      <c r="H79" s="16"/>
    </row>
    <row r="80" spans="1:8" x14ac:dyDescent="0.2">
      <c r="H80" s="16"/>
    </row>
  </sheetData>
  <sheetProtection formatCells="0" formatColumns="0" formatRows="0" autoFilter="0"/>
  <mergeCells count="4">
    <mergeCell ref="A1:G1"/>
    <mergeCell ref="B2:F2"/>
    <mergeCell ref="G2:G3"/>
    <mergeCell ref="A2:A4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Leo Nuñez</cp:lastModifiedBy>
  <cp:lastPrinted>2018-07-14T22:21:14Z</cp:lastPrinted>
  <dcterms:created xsi:type="dcterms:W3CDTF">2014-02-10T03:37:14Z</dcterms:created>
  <dcterms:modified xsi:type="dcterms:W3CDTF">2024-02-01T14:08:26Z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